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<sst xmlns="http://schemas.openxmlformats.org/spreadsheetml/2006/main" count="27" uniqueCount="23">
  <si>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曙光医院安徽医院劳务派遣人员招聘合成成绩统计表</t>
  </si>
  <si>
    <t>序号</t>
  </si>
  <si>
    <t>准考证</t>
  </si>
  <si>
    <t>岗位</t>
  </si>
  <si>
    <t>笔试成绩</t>
  </si>
  <si>
    <t>实操成绩</t>
  </si>
  <si>
    <t>面试成绩</t>
  </si>
  <si>
    <t>综合成绩</t>
  </si>
  <si>
    <t>备注</t>
  </si>
  <si>
    <t xml:space="preserve">26041418535265100 </t>
  </si>
  <si>
    <t>进入体检考察</t>
  </si>
  <si>
    <t xml:space="preserve">26041510143379515 </t>
  </si>
  <si>
    <t xml:space="preserve">26041616393099595 </t>
  </si>
  <si>
    <t xml:space="preserve">26041511461226148 </t>
  </si>
  <si>
    <t xml:space="preserve">26041515463253835 </t>
  </si>
  <si>
    <t xml:space="preserve">26041909081174455 </t>
  </si>
  <si>
    <t xml:space="preserve">26041523332769436 </t>
  </si>
  <si>
    <t xml:space="preserve">26042013210482782 </t>
  </si>
  <si>
    <t xml:space="preserve">26041711560112073 </t>
  </si>
  <si>
    <t xml:space="preserve">26041522504231704 </t>
  </si>
  <si>
    <t xml:space="preserve">26042123563355533 </t>
  </si>
  <si>
    <t xml:space="preserve">26041718012617903 </t>
  </si>
  <si>
    <t xml:space="preserve">26041617065541313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</si>
</sst>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sz val="11"/>
      <name val="Calibri"/>
      <family val="2"/>
      <charset val="0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176" fontId="2" fillId="0" borderId="5" xfId="0" applyNumberFormat="1" applyFont="1" applyFill="1" applyBorder="1" applyAlignment="1" applyProtection="1">
      <alignment horizontal="center" vertical="center" wrapText="1"/>
    </xf>
    <xf numFmtId="176" fontId="2" fillId="0" borderId="6" xfId="0" applyNumberFormat="1" applyFont="1" applyFill="1" applyBorder="1" applyAlignment="1" applyProtection="1">
      <alignment horizontal="center" vertical="center" wrapText="1"/>
    </xf>
    <xf numFmtId="176" fontId="2" fillId="2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176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176" fontId="2" fillId="0" borderId="7" xfId="0" applyNumberFormat="1" applyFont="1" applyFill="1" applyBorder="1" applyAlignment="1" applyProtection="1">
      <alignment horizontal="center" vertical="center" wrapText="1"/>
    </xf>
    <xf numFmtId="176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329;&#20809;20260426&#31508;&#35797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及笔试成绩统计"/>
      <sheetName val="面试人员名单"/>
      <sheetName val="面试签到表"/>
      <sheetName val="面试分数统计表"/>
      <sheetName val="招聘公式"/>
      <sheetName val="影像技师技能操作签到"/>
      <sheetName val="影像技师技能操作成绩统计"/>
      <sheetName val="中药师"/>
      <sheetName val="影像技师"/>
      <sheetName val="康复技师"/>
    </sheetNames>
    <sheetDataSet>
      <sheetData sheetId="0"/>
      <sheetData sheetId="1">
        <row r="2">
          <cell r="E2" t="str">
            <v>职位</v>
          </cell>
          <cell r="F2" t="str">
            <v>准考证</v>
          </cell>
          <cell r="G2" t="str">
            <v>笔试成绩</v>
          </cell>
        </row>
        <row r="3">
          <cell r="E3" t="str">
            <v>中药师</v>
          </cell>
          <cell r="F3" t="str">
            <v>26041418535265100 </v>
          </cell>
          <cell r="G3">
            <v>78</v>
          </cell>
        </row>
        <row r="4">
          <cell r="E4" t="str">
            <v>中药师</v>
          </cell>
          <cell r="F4" t="str">
            <v>26041510143379515 </v>
          </cell>
          <cell r="G4">
            <v>73</v>
          </cell>
        </row>
        <row r="5">
          <cell r="E5" t="str">
            <v>中药师</v>
          </cell>
          <cell r="F5" t="str">
            <v>26041523332769436 </v>
          </cell>
          <cell r="G5">
            <v>65</v>
          </cell>
        </row>
        <row r="6">
          <cell r="E6" t="str">
            <v>中药师</v>
          </cell>
          <cell r="F6" t="str">
            <v>26041909081174455 </v>
          </cell>
          <cell r="G6">
            <v>64</v>
          </cell>
        </row>
        <row r="7">
          <cell r="E7" t="str">
            <v>中药师</v>
          </cell>
          <cell r="F7" t="str">
            <v>26041616393099595 </v>
          </cell>
          <cell r="G7">
            <v>60</v>
          </cell>
        </row>
        <row r="8">
          <cell r="E8" t="str">
            <v>中药师</v>
          </cell>
          <cell r="F8" t="str">
            <v>26041511461226148 </v>
          </cell>
          <cell r="G8">
            <v>60</v>
          </cell>
        </row>
        <row r="9">
          <cell r="E9" t="str">
            <v>中药师</v>
          </cell>
          <cell r="F9" t="str">
            <v>26041515463253835 </v>
          </cell>
          <cell r="G9">
            <v>57</v>
          </cell>
        </row>
        <row r="10">
          <cell r="E10" t="str">
            <v>影像技师</v>
          </cell>
          <cell r="F10" t="str">
            <v>26042013210482782 </v>
          </cell>
          <cell r="G10">
            <v>82</v>
          </cell>
        </row>
        <row r="11">
          <cell r="E11" t="str">
            <v>影像技师</v>
          </cell>
          <cell r="F11" t="str">
            <v>26041711560112073 </v>
          </cell>
          <cell r="G11">
            <v>81</v>
          </cell>
        </row>
        <row r="12">
          <cell r="E12" t="str">
            <v>影像技师</v>
          </cell>
          <cell r="F12" t="str">
            <v>26041522504231704 </v>
          </cell>
          <cell r="G12">
            <v>80</v>
          </cell>
        </row>
        <row r="13">
          <cell r="E13" t="str">
            <v>康复技师</v>
          </cell>
          <cell r="F13" t="str">
            <v>26042123563355533 </v>
          </cell>
          <cell r="G13">
            <v>83</v>
          </cell>
        </row>
        <row r="14">
          <cell r="E14" t="str">
            <v>康复技师</v>
          </cell>
          <cell r="F14" t="str">
            <v>26041617065541313 </v>
          </cell>
          <cell r="G14">
            <v>83</v>
          </cell>
        </row>
        <row r="15">
          <cell r="E15" t="str">
            <v>康复技师</v>
          </cell>
          <cell r="F15" t="str">
            <v>26041718012617903 </v>
          </cell>
          <cell r="G15">
            <v>81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workbookViewId="0">
      <selection activeCell="F19" sqref="F19"/>
    </sheetView>
  </sheetViews>
  <sheetFormatPr defaultColWidth="8" defaultRowHeight="15" outlineLevelCol="7"/>
  <cols>
    <col min="1" max="1" width="4.75" style="1" customWidth="1"/>
    <col min="2" max="2" width="18.125" style="1" customWidth="1"/>
    <col min="3" max="3" width="12.625" style="1" customWidth="1"/>
    <col min="4" max="6" width="14.125" style="1" customWidth="1"/>
    <col min="7" max="7" width="15" style="1" customWidth="1"/>
    <col min="8" max="8" width="20.875" style="1" customWidth="1"/>
    <col min="9" max="16384" width="8" style="1"/>
  </cols>
  <sheetData>
    <row r="1" s="1" customFormat="1" ht="36" customHeight="1" spans="1:8">
      <c r="A1" s="3" t="s">
        <v>0</v>
      </c>
      <c r="B1" s="3"/>
      <c r="C1" s="3"/>
      <c r="D1" s="3"/>
      <c r="E1" s="3"/>
      <c r="F1" s="3"/>
      <c r="G1" s="3"/>
    </row>
    <row r="2" s="1" customFormat="1" ht="1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6" t="s">
        <v>7</v>
      </c>
      <c r="H2" s="7" t="s">
        <v>8</v>
      </c>
    </row>
    <row r="3" s="2" customFormat="1" ht="17" customHeight="1" spans="1:8">
      <c r="A3" s="8">
        <v>1</v>
      </c>
      <c r="B3" s="9" t="s">
        <v>9</v>
      </c>
      <c r="C3" s="9" t="str">
        <f>_xlfn.XLOOKUP(B3,[1]面试人员名单!F$1:F$65536,[1]面试人员名单!E$1:E$65536,0)</f>
        <v>中药师</v>
      </c>
      <c r="D3" s="10">
        <f>_xlfn.XLOOKUP(B3,[1]面试人员名单!F$1:F$65536,[1]面试人员名单!G$1:G$65536,0)</f>
        <v>78</v>
      </c>
      <c r="E3" s="11"/>
      <c r="F3" s="10">
        <v>88.67</v>
      </c>
      <c r="G3" s="12">
        <f t="shared" ref="G3:G9" si="0">D3*0.4+F3*0.6</f>
        <v>84.402</v>
      </c>
      <c r="H3" s="13" t="s">
        <v>10</v>
      </c>
    </row>
    <row r="4" s="2" customFormat="1" ht="17" customHeight="1" spans="1:8">
      <c r="A4" s="8">
        <v>2</v>
      </c>
      <c r="B4" s="9" t="s">
        <v>11</v>
      </c>
      <c r="C4" s="9" t="str">
        <f>_xlfn.XLOOKUP(B4,[1]面试人员名单!F$1:F$65536,[1]面试人员名单!E$1:E$65536,0)</f>
        <v>中药师</v>
      </c>
      <c r="D4" s="10">
        <f>_xlfn.XLOOKUP(B4,[1]面试人员名单!F$1:F$65536,[1]面试人员名单!G$1:G$65536,0)</f>
        <v>73</v>
      </c>
      <c r="E4" s="11"/>
      <c r="F4" s="10">
        <v>88</v>
      </c>
      <c r="G4" s="12">
        <f t="shared" si="0"/>
        <v>82</v>
      </c>
      <c r="H4" s="13" t="s">
        <v>10</v>
      </c>
    </row>
    <row r="5" s="2" customFormat="1" ht="17" customHeight="1" spans="1:8">
      <c r="A5" s="8">
        <v>5</v>
      </c>
      <c r="B5" s="9" t="s">
        <v>12</v>
      </c>
      <c r="C5" s="9" t="str">
        <f>_xlfn.XLOOKUP(B5,[1]面试人员名单!F$1:F$65536,[1]面试人员名单!E$1:E$65536,0)</f>
        <v>中药师</v>
      </c>
      <c r="D5" s="10">
        <f>_xlfn.XLOOKUP(B5,[1]面试人员名单!F$1:F$65536,[1]面试人员名单!G$1:G$65536,0)</f>
        <v>60</v>
      </c>
      <c r="E5" s="11"/>
      <c r="F5" s="10">
        <v>84</v>
      </c>
      <c r="G5" s="12">
        <f t="shared" si="0"/>
        <v>74.4</v>
      </c>
      <c r="H5" s="13" t="s">
        <v>10</v>
      </c>
    </row>
    <row r="6" s="2" customFormat="1" ht="17" customHeight="1" spans="1:8">
      <c r="A6" s="8">
        <v>6</v>
      </c>
      <c r="B6" s="9" t="s">
        <v>13</v>
      </c>
      <c r="C6" s="9" t="str">
        <f>_xlfn.XLOOKUP(B6,[1]面试人员名单!F$1:F$65536,[1]面试人员名单!E$1:E$65536,0)</f>
        <v>中药师</v>
      </c>
      <c r="D6" s="10">
        <f>_xlfn.XLOOKUP(B6,[1]面试人员名单!F$1:F$65536,[1]面试人员名单!G$1:G$65536,0)</f>
        <v>60</v>
      </c>
      <c r="E6" s="11"/>
      <c r="F6" s="10">
        <v>83</v>
      </c>
      <c r="G6" s="10">
        <f t="shared" si="0"/>
        <v>73.8</v>
      </c>
      <c r="H6" s="14"/>
    </row>
    <row r="7" s="2" customFormat="1" ht="17" customHeight="1" spans="1:8">
      <c r="A7" s="8">
        <v>7</v>
      </c>
      <c r="B7" s="9" t="s">
        <v>14</v>
      </c>
      <c r="C7" s="9" t="str">
        <f>_xlfn.XLOOKUP(B7,[1]面试人员名单!F$1:F$65536,[1]面试人员名单!E$1:E$65536,0)</f>
        <v>中药师</v>
      </c>
      <c r="D7" s="10">
        <f>_xlfn.XLOOKUP(B7,[1]面试人员名单!F$1:F$65536,[1]面试人员名单!G$1:G$65536,0)</f>
        <v>57</v>
      </c>
      <c r="E7" s="11"/>
      <c r="F7" s="10">
        <v>83.67</v>
      </c>
      <c r="G7" s="10">
        <f t="shared" si="0"/>
        <v>73.002</v>
      </c>
      <c r="H7" s="14"/>
    </row>
    <row r="8" s="2" customFormat="1" ht="17" customHeight="1" spans="1:8">
      <c r="A8" s="8">
        <v>4</v>
      </c>
      <c r="B8" s="9" t="s">
        <v>15</v>
      </c>
      <c r="C8" s="9" t="str">
        <f>_xlfn.XLOOKUP(B8,[1]面试人员名单!F$1:F$65536,[1]面试人员名单!E$1:E$65536,0)</f>
        <v>中药师</v>
      </c>
      <c r="D8" s="10">
        <f>_xlfn.XLOOKUP(B8,[1]面试人员名单!F$1:F$65536,[1]面试人员名单!G$1:G$65536,0)</f>
        <v>64</v>
      </c>
      <c r="E8" s="11"/>
      <c r="F8" s="10">
        <v>78.67</v>
      </c>
      <c r="G8" s="10">
        <f t="shared" si="0"/>
        <v>72.802</v>
      </c>
      <c r="H8" s="14"/>
    </row>
    <row r="9" s="2" customFormat="1" ht="17" customHeight="1" spans="1:8">
      <c r="A9" s="15">
        <v>3</v>
      </c>
      <c r="B9" s="16" t="s">
        <v>16</v>
      </c>
      <c r="C9" s="9" t="str">
        <f>_xlfn.XLOOKUP(B9,[1]面试人员名单!F$1:F$65536,[1]面试人员名单!E$1:E$65536,0)</f>
        <v>中药师</v>
      </c>
      <c r="D9" s="10">
        <f>_xlfn.XLOOKUP(B9,[1]面试人员名单!F$1:F$65536,[1]面试人员名单!G$1:G$65536,0)</f>
        <v>65</v>
      </c>
      <c r="E9" s="11"/>
      <c r="F9" s="17">
        <v>73.33</v>
      </c>
      <c r="G9" s="10">
        <f t="shared" si="0"/>
        <v>69.998</v>
      </c>
      <c r="H9" s="14"/>
    </row>
    <row r="10" s="2" customFormat="1" ht="17" customHeight="1" spans="1:8">
      <c r="A10" s="8">
        <v>8</v>
      </c>
      <c r="B10" s="9" t="s">
        <v>17</v>
      </c>
      <c r="C10" s="9" t="str">
        <f>_xlfn.XLOOKUP(B10,[1]面试人员名单!F$1:F$65536,[1]面试人员名单!E$1:E$65536,0)</f>
        <v>影像技师</v>
      </c>
      <c r="D10" s="10">
        <f>_xlfn.XLOOKUP(B10,[1]面试人员名单!F$1:F$65536,[1]面试人员名单!G$1:G$65536,0)</f>
        <v>82</v>
      </c>
      <c r="E10" s="11">
        <v>89.3333333333333</v>
      </c>
      <c r="F10" s="10">
        <v>87.67</v>
      </c>
      <c r="G10" s="12">
        <f t="shared" ref="G10:G12" si="1">D10*0.3+F10*0.4+E10*0.3</f>
        <v>86.468</v>
      </c>
      <c r="H10" s="13" t="s">
        <v>10</v>
      </c>
    </row>
    <row r="11" s="2" customFormat="1" ht="17" customHeight="1" spans="1:8">
      <c r="A11" s="8">
        <v>9</v>
      </c>
      <c r="B11" s="9" t="s">
        <v>18</v>
      </c>
      <c r="C11" s="9" t="str">
        <f>_xlfn.XLOOKUP(B11,[1]面试人员名单!F$1:F$65536,[1]面试人员名单!E$1:E$65536,0)</f>
        <v>影像技师</v>
      </c>
      <c r="D11" s="10">
        <f>_xlfn.XLOOKUP(B11,[1]面试人员名单!F$1:F$65536,[1]面试人员名单!G$1:G$65536,0)</f>
        <v>81</v>
      </c>
      <c r="E11" s="11">
        <v>86.6666666666667</v>
      </c>
      <c r="F11" s="10">
        <v>83.67</v>
      </c>
      <c r="G11" s="10">
        <f t="shared" si="1"/>
        <v>83.768</v>
      </c>
      <c r="H11" s="14"/>
    </row>
    <row r="12" s="2" customFormat="1" ht="17" customHeight="1" spans="1:8">
      <c r="A12" s="8">
        <v>10</v>
      </c>
      <c r="B12" s="9" t="s">
        <v>19</v>
      </c>
      <c r="C12" s="9" t="str">
        <f>_xlfn.XLOOKUP(B12,[1]面试人员名单!F$1:F$65536,[1]面试人员名单!E$1:E$65536,0)</f>
        <v>影像技师</v>
      </c>
      <c r="D12" s="10">
        <f>_xlfn.XLOOKUP(B12,[1]面试人员名单!F$1:F$65536,[1]面试人员名单!G$1:G$65536,0)</f>
        <v>80</v>
      </c>
      <c r="E12" s="11">
        <v>82.6666666666667</v>
      </c>
      <c r="F12" s="10">
        <v>80</v>
      </c>
      <c r="G12" s="10">
        <f t="shared" si="1"/>
        <v>80.8</v>
      </c>
      <c r="H12" s="14"/>
    </row>
    <row r="13" s="2" customFormat="1" ht="17" customHeight="1" spans="1:8">
      <c r="A13" s="8">
        <v>11</v>
      </c>
      <c r="B13" s="9" t="s">
        <v>20</v>
      </c>
      <c r="C13" s="9" t="str">
        <f>_xlfn.XLOOKUP(B13,[1]面试人员名单!F$1:F$65536,[1]面试人员名单!E$1:E$65536,0)</f>
        <v>康复技师</v>
      </c>
      <c r="D13" s="10">
        <f>_xlfn.XLOOKUP(B13,[1]面试人员名单!F$1:F$65536,[1]面试人员名单!G$1:G$65536,0)</f>
        <v>83</v>
      </c>
      <c r="E13" s="11"/>
      <c r="F13" s="10">
        <v>82</v>
      </c>
      <c r="G13" s="12">
        <f t="shared" ref="G13:G15" si="2">D13*0.4+F13*0.6</f>
        <v>82.4</v>
      </c>
      <c r="H13" s="13" t="s">
        <v>10</v>
      </c>
    </row>
    <row r="14" s="2" customFormat="1" ht="17" customHeight="1" spans="1:8">
      <c r="A14" s="15">
        <v>13</v>
      </c>
      <c r="B14" s="16" t="s">
        <v>21</v>
      </c>
      <c r="C14" s="9" t="str">
        <f>_xlfn.XLOOKUP(B14,[1]面试人员名单!F$1:F$65536,[1]面试人员名单!E$1:E$65536,0)</f>
        <v>康复技师</v>
      </c>
      <c r="D14" s="10">
        <f>_xlfn.XLOOKUP(B14,[1]面试人员名单!F$1:F$65536,[1]面试人员名单!G$1:G$65536,0)</f>
        <v>81</v>
      </c>
      <c r="E14" s="11"/>
      <c r="F14" s="17">
        <v>83</v>
      </c>
      <c r="G14" s="10">
        <f t="shared" si="2"/>
        <v>82.2</v>
      </c>
      <c r="H14" s="14"/>
    </row>
    <row r="15" s="2" customFormat="1" ht="17" customHeight="1" spans="1:8">
      <c r="A15" s="18">
        <v>12</v>
      </c>
      <c r="B15" s="19" t="s">
        <v>22</v>
      </c>
      <c r="C15" s="9" t="str">
        <f>_xlfn.XLOOKUP(B15,[1]面试人员名单!F$1:F$65536,[1]面试人员名单!E$1:E$65536,0)</f>
        <v>康复技师</v>
      </c>
      <c r="D15" s="10">
        <f>_xlfn.XLOOKUP(B15,[1]面试人员名单!F$1:F$65536,[1]面试人员名单!G$1:G$65536,0)</f>
        <v>83</v>
      </c>
      <c r="E15" s="11"/>
      <c r="F15" s="20">
        <v>80</v>
      </c>
      <c r="G15" s="21">
        <f t="shared" si="2"/>
        <v>81.2</v>
      </c>
      <c r="H15" s="22"/>
    </row>
    <row r="16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沈雷</cp:lastModifiedBy>
  <dcterms:created xsi:type="dcterms:W3CDTF">2026-05-09T02:29:46Z</dcterms:created>
  <dcterms:modified xsi:type="dcterms:W3CDTF">2026-05-09T02:30:23Z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0BB8494573BC47CDB6104D75A327E435_11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